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394"/>
  </bookViews>
  <sheets>
    <sheet name="Packing List" sheetId="1" r:id="rId1"/>
  </sheets>
  <definedNames>
    <definedName name="_xlnm.Print_Area" localSheetId="0">'Packing List'!$A$1:$P$63</definedName>
  </definedNames>
  <calcPr calcId="145621"/>
</workbook>
</file>

<file path=xl/calcChain.xml><?xml version="1.0" encoding="utf-8"?>
<calcChain xmlns="http://schemas.openxmlformats.org/spreadsheetml/2006/main">
  <c r="O61" i="1" l="1"/>
  <c r="J59" i="1"/>
  <c r="I59" i="1"/>
  <c r="H59" i="1"/>
  <c r="G59" i="1"/>
  <c r="N58" i="1"/>
  <c r="P58" i="1" s="1"/>
  <c r="F58" i="1"/>
  <c r="N57" i="1"/>
  <c r="P57" i="1"/>
  <c r="F57" i="1"/>
  <c r="N55" i="1"/>
  <c r="P55" i="1" s="1"/>
  <c r="N54" i="1"/>
  <c r="P54" i="1" s="1"/>
  <c r="C54" i="1"/>
  <c r="C55" i="1"/>
  <c r="B57" i="1" s="1"/>
  <c r="B54" i="1"/>
  <c r="P53" i="1"/>
  <c r="J53" i="1"/>
  <c r="J56" i="1"/>
  <c r="J61" i="1" s="1"/>
  <c r="I53" i="1"/>
  <c r="I56" i="1" s="1"/>
  <c r="I61" i="1" s="1"/>
  <c r="H53" i="1"/>
  <c r="H56" i="1"/>
  <c r="H61" i="1" s="1"/>
  <c r="G53" i="1"/>
  <c r="G56" i="1" s="1"/>
  <c r="O51" i="1"/>
  <c r="P50" i="1"/>
  <c r="M50" i="1"/>
  <c r="L50" i="1"/>
  <c r="K50" i="1"/>
  <c r="N48" i="1"/>
  <c r="P48" i="1" s="1"/>
  <c r="N47" i="1"/>
  <c r="P47" i="1" s="1"/>
  <c r="P46" i="1"/>
  <c r="M46" i="1"/>
  <c r="M49" i="1" s="1"/>
  <c r="L46" i="1"/>
  <c r="L49" i="1" s="1"/>
  <c r="K46" i="1"/>
  <c r="K49" i="1"/>
  <c r="K51" i="1" s="1"/>
  <c r="K63" i="1" s="1"/>
  <c r="N44" i="1"/>
  <c r="P44" i="1" s="1"/>
  <c r="P43" i="1"/>
  <c r="J43" i="1"/>
  <c r="J45" i="1"/>
  <c r="I43" i="1"/>
  <c r="I45" i="1" s="1"/>
  <c r="H43" i="1"/>
  <c r="H45" i="1" s="1"/>
  <c r="G43" i="1"/>
  <c r="G45" i="1" s="1"/>
  <c r="C43" i="1"/>
  <c r="C44" i="1"/>
  <c r="B46" i="1" s="1"/>
  <c r="O41" i="1"/>
  <c r="N39" i="1"/>
  <c r="P39" i="1" s="1"/>
  <c r="P38" i="1"/>
  <c r="J38" i="1"/>
  <c r="J40" i="1" s="1"/>
  <c r="I38" i="1"/>
  <c r="I40" i="1" s="1"/>
  <c r="H38" i="1"/>
  <c r="H40" i="1" s="1"/>
  <c r="G38" i="1"/>
  <c r="G40" i="1"/>
  <c r="F38" i="1"/>
  <c r="N36" i="1"/>
  <c r="P36" i="1" s="1"/>
  <c r="N35" i="1"/>
  <c r="P35" i="1" s="1"/>
  <c r="C35" i="1"/>
  <c r="C36" i="1"/>
  <c r="C38" i="1" s="1"/>
  <c r="C39" i="1" s="1"/>
  <c r="B35" i="1"/>
  <c r="P34" i="1"/>
  <c r="J34" i="1"/>
  <c r="J37" i="1"/>
  <c r="I34" i="1"/>
  <c r="I37" i="1" s="1"/>
  <c r="H34" i="1"/>
  <c r="H37" i="1" s="1"/>
  <c r="G34" i="1"/>
  <c r="G37" i="1" s="1"/>
  <c r="B36" i="1"/>
  <c r="C57" i="1"/>
  <c r="C58" i="1" s="1"/>
  <c r="C46" i="1"/>
  <c r="C47" i="1" s="1"/>
  <c r="B44" i="1"/>
  <c r="B55" i="1"/>
  <c r="B58" i="1"/>
  <c r="O29" i="1"/>
  <c r="O26" i="1"/>
  <c r="O32" i="1" s="1"/>
  <c r="O16" i="1"/>
  <c r="O20" i="1"/>
  <c r="N30" i="1"/>
  <c r="P30" i="1" s="1"/>
  <c r="N28" i="1"/>
  <c r="P28" i="1"/>
  <c r="P27" i="1"/>
  <c r="J27" i="1"/>
  <c r="J29" i="1" s="1"/>
  <c r="I27" i="1"/>
  <c r="I29" i="1" s="1"/>
  <c r="H27" i="1"/>
  <c r="H29" i="1" s="1"/>
  <c r="G27" i="1"/>
  <c r="G29" i="1" s="1"/>
  <c r="C27" i="1"/>
  <c r="B28" i="1" s="1"/>
  <c r="N25" i="1"/>
  <c r="P25" i="1" s="1"/>
  <c r="P26" i="1" s="1"/>
  <c r="C18" i="1"/>
  <c r="C19" i="1" s="1"/>
  <c r="N19" i="1"/>
  <c r="P19" i="1" s="1"/>
  <c r="P20" i="1" s="1"/>
  <c r="N15" i="1"/>
  <c r="P15" i="1" s="1"/>
  <c r="N14" i="1"/>
  <c r="P14" i="1" s="1"/>
  <c r="P16" i="1" s="1"/>
  <c r="P18" i="1"/>
  <c r="J18" i="1"/>
  <c r="J20" i="1"/>
  <c r="I18" i="1"/>
  <c r="I20" i="1" s="1"/>
  <c r="H18" i="1"/>
  <c r="H20" i="1" s="1"/>
  <c r="G18" i="1"/>
  <c r="G20" i="1" s="1"/>
  <c r="P29" i="1"/>
  <c r="C13" i="1"/>
  <c r="C14" i="1" s="1"/>
  <c r="B14" i="1"/>
  <c r="C24" i="1"/>
  <c r="C25" i="1" s="1"/>
  <c r="B30" i="1"/>
  <c r="C30" i="1"/>
  <c r="J24" i="1"/>
  <c r="J26" i="1"/>
  <c r="I24" i="1"/>
  <c r="I26" i="1" s="1"/>
  <c r="H24" i="1"/>
  <c r="H26" i="1"/>
  <c r="G24" i="1"/>
  <c r="G26" i="1"/>
  <c r="G32" i="1" s="1"/>
  <c r="J13" i="1"/>
  <c r="J16" i="1" s="1"/>
  <c r="J22" i="1" s="1"/>
  <c r="I13" i="1"/>
  <c r="I16" i="1" s="1"/>
  <c r="H13" i="1"/>
  <c r="H16" i="1" s="1"/>
  <c r="G13" i="1"/>
  <c r="G16" i="1" s="1"/>
  <c r="N21" i="1"/>
  <c r="P21" i="1" s="1"/>
  <c r="P24" i="1"/>
  <c r="F21" i="1"/>
  <c r="P13" i="1"/>
  <c r="C48" i="1" l="1"/>
  <c r="C50" i="1" s="1"/>
  <c r="B48" i="1"/>
  <c r="P22" i="1"/>
  <c r="H22" i="1"/>
  <c r="J32" i="1"/>
  <c r="J63" i="1" s="1"/>
  <c r="P59" i="1"/>
  <c r="B25" i="1"/>
  <c r="O22" i="1"/>
  <c r="O63" i="1" s="1"/>
  <c r="B47" i="1"/>
  <c r="B38" i="1"/>
  <c r="M51" i="1"/>
  <c r="M63" i="1" s="1"/>
  <c r="I32" i="1"/>
  <c r="P32" i="1"/>
  <c r="H32" i="1"/>
  <c r="H63" i="1" s="1"/>
  <c r="C28" i="1"/>
  <c r="G22" i="1"/>
  <c r="B19" i="1"/>
  <c r="I41" i="1"/>
  <c r="J41" i="1"/>
  <c r="P37" i="1"/>
  <c r="G41" i="1"/>
  <c r="P49" i="1"/>
  <c r="L51" i="1"/>
  <c r="L63" i="1" s="1"/>
  <c r="C15" i="1"/>
  <c r="B15" i="1"/>
  <c r="H41" i="1"/>
  <c r="P40" i="1"/>
  <c r="G51" i="1"/>
  <c r="P45" i="1"/>
  <c r="I22" i="1"/>
  <c r="I63" i="1" s="1"/>
  <c r="G61" i="1"/>
  <c r="P56" i="1"/>
  <c r="B50" i="1"/>
  <c r="B39" i="1"/>
  <c r="P61" i="1" l="1"/>
  <c r="G63" i="1"/>
  <c r="P41" i="1"/>
  <c r="P51" i="1"/>
  <c r="P63" i="1" l="1"/>
</calcChain>
</file>

<file path=xl/sharedStrings.xml><?xml version="1.0" encoding="utf-8"?>
<sst xmlns="http://schemas.openxmlformats.org/spreadsheetml/2006/main" count="94" uniqueCount="35">
  <si>
    <t xml:space="preserve">PACKING LIST </t>
  </si>
  <si>
    <t>DATE</t>
  </si>
  <si>
    <t>STYLE #</t>
  </si>
  <si>
    <t>M</t>
  </si>
  <si>
    <t>L</t>
  </si>
  <si>
    <t>XL</t>
  </si>
  <si>
    <t>2XL</t>
  </si>
  <si>
    <t>QTY PER CTN</t>
  </si>
  <si>
    <t>NO OF CTNS</t>
  </si>
  <si>
    <t>TOTAL PICES</t>
  </si>
  <si>
    <t>INV NO.</t>
  </si>
  <si>
    <t>CUSTOMER :</t>
  </si>
  <si>
    <t>3XL</t>
  </si>
  <si>
    <t>4XL</t>
  </si>
  <si>
    <t>5XL</t>
  </si>
  <si>
    <t>Color</t>
  </si>
  <si>
    <t xml:space="preserve">Item </t>
  </si>
  <si>
    <t>Mens Knitted Pant</t>
  </si>
  <si>
    <t xml:space="preserve">CARTON # </t>
  </si>
  <si>
    <t>Mens Knitted Jacket</t>
  </si>
  <si>
    <t>BLK/HGRAY/INFARED</t>
  </si>
  <si>
    <t>KELLYGREEN/NAVY/WHT</t>
  </si>
  <si>
    <t>NAVY/RED/WHITE</t>
  </si>
  <si>
    <t>RED/WHITE/NAVY</t>
  </si>
  <si>
    <t>SUB TOTAL</t>
  </si>
  <si>
    <t>Kims Clothing INC</t>
  </si>
  <si>
    <t xml:space="preserve">Navy / White </t>
  </si>
  <si>
    <t>Kelly Green / White</t>
  </si>
  <si>
    <t>TOTAL</t>
  </si>
  <si>
    <t>Mens Knitted Top</t>
  </si>
  <si>
    <t>Kelly Green / Navy</t>
  </si>
  <si>
    <t>1304BT</t>
  </si>
  <si>
    <t xml:space="preserve">Black / Grey </t>
  </si>
  <si>
    <t>GRAND TOTAL</t>
  </si>
  <si>
    <t>IMAGES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</si>
</sst>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%"/>
    <numFmt numFmtId="166" formatCode="[$-409]d\-mmm\-yy;@"/>
  </numFmts>
  <fonts count="9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8"/>
      <color indexed="8"/>
      <name val="Calibri"/>
      <family val="2"/>
    </font>
    <font>
      <b/>
      <sz val="2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8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0" fillId="0" borderId="0" xfId="1" applyNumberFormat="1" applyFont="1"/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2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3" borderId="11" xfId="0" applyFill="1" applyBorder="1"/>
    <xf numFmtId="0" fontId="7" fillId="0" borderId="12" xfId="0" applyFont="1" applyBorder="1" applyAlignment="1"/>
    <xf numFmtId="0" fontId="1" fillId="2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2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4" xfId="0" applyBorder="1"/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21</xdr:row>
      <xdr:rowOff>180975</xdr:rowOff>
    </xdr:from>
    <xdr:to>
      <xdr:col>0</xdr:col>
      <xdr:colOff>2847975</xdr:colOff>
      <xdr:row>29</xdr:row>
      <xdr:rowOff>95250</xdr:rowOff>
    </xdr:to>
    <xdr:pic>
      <xdr:nvPicPr>
        <xdr:cNvPr id="102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5591175"/>
          <a:ext cx="28098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733425</xdr:colOff>
      <xdr:row>32</xdr:row>
      <xdr:rowOff>66675</xdr:rowOff>
    </xdr:from>
    <xdr:to>
      <xdr:col>0</xdr:col>
      <xdr:colOff>2314575</xdr:colOff>
      <xdr:row>41</xdr:row>
      <xdr:rowOff>0</xdr:rowOff>
    </xdr:to>
    <xdr:pic>
      <xdr:nvPicPr>
        <xdr:cNvPr id="102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" y="8201025"/>
          <a:ext cx="1581150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51</xdr:row>
      <xdr:rowOff>114300</xdr:rowOff>
    </xdr:from>
    <xdr:to>
      <xdr:col>0</xdr:col>
      <xdr:colOff>2886075</xdr:colOff>
      <xdr:row>59</xdr:row>
      <xdr:rowOff>114300</xdr:rowOff>
    </xdr:to>
    <xdr:pic>
      <xdr:nvPicPr>
        <xdr:cNvPr id="102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" y="13173075"/>
          <a:ext cx="2876550" cy="198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41</xdr:row>
      <xdr:rowOff>123825</xdr:rowOff>
    </xdr:from>
    <xdr:to>
      <xdr:col>0</xdr:col>
      <xdr:colOff>2867025</xdr:colOff>
      <xdr:row>49</xdr:row>
      <xdr:rowOff>104775</xdr:rowOff>
    </xdr:to>
    <xdr:pic>
      <xdr:nvPicPr>
        <xdr:cNvPr id="102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50" y="10706100"/>
          <a:ext cx="2809875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11</xdr:row>
      <xdr:rowOff>57150</xdr:rowOff>
    </xdr:from>
    <xdr:to>
      <xdr:col>0</xdr:col>
      <xdr:colOff>2295525</xdr:colOff>
      <xdr:row>20</xdr:row>
      <xdr:rowOff>190500</xdr:rowOff>
    </xdr:to>
    <xdr:pic>
      <xdr:nvPicPr>
        <xdr:cNvPr id="102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2952750"/>
          <a:ext cx="1685925" cy="240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abSelected="1" zoomScale="89" zoomScaleNormal="89" workbookViewId="0">
      <selection activeCell="U10" sqref="U10"/>
    </sheetView>
  </sheetViews>
  <sheetFormatPr defaultRowHeight="19.899999999999999" customHeight="1" x14ac:dyDescent="0.25"/>
  <cols>
    <col min="1" max="1" width="43.7109375" customWidth="1"/>
    <col min="2" max="2" width="9" customWidth="1"/>
    <col min="3" max="3" width="10.7109375" customWidth="1"/>
    <col min="4" max="4" width="24.140625" customWidth="1"/>
    <col min="5" max="5" width="23.85546875" customWidth="1"/>
    <col min="6" max="6" width="11.5703125" customWidth="1"/>
    <col min="7" max="7" width="7" customWidth="1"/>
    <col min="8" max="8" width="6.85546875" customWidth="1"/>
    <col min="9" max="9" width="7.140625" customWidth="1"/>
    <col min="10" max="10" width="6.85546875" customWidth="1"/>
    <col min="11" max="13" width="6.28515625" customWidth="1"/>
  </cols>
  <sheetData>
    <row r="1" spans="1:16" ht="28.5" x14ac:dyDescent="0.45">
      <c r="A1" s="4"/>
      <c r="B1" s="4"/>
      <c r="C1" s="5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9.899999999999999" customHeight="1" x14ac:dyDescent="0.3">
      <c r="A2" s="7"/>
      <c r="B2" s="7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9.899999999999999" customHeight="1" x14ac:dyDescent="0.3">
      <c r="A3" s="7"/>
      <c r="B3" s="7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9.899999999999999" customHeight="1" x14ac:dyDescent="0.3">
      <c r="A4" s="7"/>
      <c r="B4" s="7"/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2" customHeight="1" thickBot="1" x14ac:dyDescent="0.3"/>
    <row r="6" spans="1:16" ht="24" customHeight="1" thickBot="1" x14ac:dyDescent="0.4">
      <c r="A6" s="67" t="s">
        <v>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9"/>
    </row>
    <row r="7" spans="1:16" ht="12.75" customHeight="1" x14ac:dyDescent="0.3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ht="18.75" customHeight="1" x14ac:dyDescent="0.35">
      <c r="A8" s="51" t="s">
        <v>10</v>
      </c>
      <c r="B8" s="9"/>
      <c r="C8" s="9"/>
      <c r="D8" s="9"/>
      <c r="F8" s="8"/>
      <c r="G8" s="8"/>
      <c r="H8" s="8"/>
      <c r="I8" s="8"/>
      <c r="J8" s="8"/>
      <c r="K8" s="8"/>
      <c r="L8" s="8"/>
      <c r="M8" s="9" t="s">
        <v>1</v>
      </c>
      <c r="N8" s="8"/>
      <c r="O8" s="77">
        <v>43082</v>
      </c>
      <c r="P8" s="77"/>
    </row>
    <row r="9" spans="1:16" ht="17.25" customHeight="1" x14ac:dyDescent="0.35">
      <c r="A9" s="51" t="s">
        <v>11</v>
      </c>
      <c r="B9" s="9"/>
      <c r="C9" s="9"/>
      <c r="D9" s="52" t="s">
        <v>25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10.5" customHeight="1" thickBot="1" x14ac:dyDescent="0.4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45.75" customHeight="1" thickBot="1" x14ac:dyDescent="0.3">
      <c r="A11" s="48" t="s">
        <v>34</v>
      </c>
      <c r="B11" s="76" t="s">
        <v>18</v>
      </c>
      <c r="C11" s="76"/>
      <c r="D11" s="49" t="s">
        <v>16</v>
      </c>
      <c r="E11" s="49" t="s">
        <v>15</v>
      </c>
      <c r="F11" s="49" t="s">
        <v>2</v>
      </c>
      <c r="G11" s="49" t="s">
        <v>3</v>
      </c>
      <c r="H11" s="49" t="s">
        <v>4</v>
      </c>
      <c r="I11" s="49" t="s">
        <v>5</v>
      </c>
      <c r="J11" s="49" t="s">
        <v>6</v>
      </c>
      <c r="K11" s="49" t="s">
        <v>12</v>
      </c>
      <c r="L11" s="49" t="s">
        <v>13</v>
      </c>
      <c r="M11" s="49" t="s">
        <v>14</v>
      </c>
      <c r="N11" s="50" t="s">
        <v>7</v>
      </c>
      <c r="O11" s="50" t="s">
        <v>8</v>
      </c>
      <c r="P11" s="53" t="s">
        <v>9</v>
      </c>
    </row>
    <row r="12" spans="1:16" ht="22.5" customHeight="1" x14ac:dyDescent="0.3">
      <c r="A12" s="62"/>
      <c r="B12" s="39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/>
      <c r="O12" s="16"/>
      <c r="P12" s="54"/>
    </row>
    <row r="13" spans="1:16" ht="19.899999999999999" customHeight="1" x14ac:dyDescent="0.3">
      <c r="A13" s="63"/>
      <c r="B13" s="40">
        <v>1</v>
      </c>
      <c r="C13" s="2">
        <f>+O13</f>
        <v>12</v>
      </c>
      <c r="D13" s="2" t="s">
        <v>17</v>
      </c>
      <c r="E13" s="10" t="s">
        <v>22</v>
      </c>
      <c r="F13" s="2">
        <v>1709</v>
      </c>
      <c r="G13" s="2">
        <f>6*O13</f>
        <v>72</v>
      </c>
      <c r="H13" s="2">
        <f>12*O13</f>
        <v>144</v>
      </c>
      <c r="I13" s="2">
        <f>12*O13</f>
        <v>144</v>
      </c>
      <c r="J13" s="2">
        <f>6*O13</f>
        <v>72</v>
      </c>
      <c r="K13" s="2"/>
      <c r="L13" s="2"/>
      <c r="M13" s="2"/>
      <c r="N13" s="2">
        <v>36</v>
      </c>
      <c r="O13" s="2">
        <v>12</v>
      </c>
      <c r="P13" s="20">
        <f>+N13*O13</f>
        <v>432</v>
      </c>
    </row>
    <row r="14" spans="1:16" ht="19.899999999999999" customHeight="1" x14ac:dyDescent="0.3">
      <c r="A14" s="63"/>
      <c r="B14" s="40">
        <f>+C13+1</f>
        <v>13</v>
      </c>
      <c r="C14" s="2">
        <f>+C13+O14</f>
        <v>13</v>
      </c>
      <c r="D14" s="2" t="s">
        <v>17</v>
      </c>
      <c r="E14" s="10" t="s">
        <v>22</v>
      </c>
      <c r="F14" s="2">
        <v>1709</v>
      </c>
      <c r="G14" s="2"/>
      <c r="H14" s="2">
        <v>31</v>
      </c>
      <c r="I14" s="2">
        <v>6</v>
      </c>
      <c r="J14" s="2"/>
      <c r="K14" s="2"/>
      <c r="L14" s="2"/>
      <c r="M14" s="2"/>
      <c r="N14" s="2">
        <f>SUM(G14:M14)</f>
        <v>37</v>
      </c>
      <c r="O14" s="2">
        <v>1</v>
      </c>
      <c r="P14" s="20">
        <f>+N14*O14</f>
        <v>37</v>
      </c>
    </row>
    <row r="15" spans="1:16" ht="19.899999999999999" customHeight="1" x14ac:dyDescent="0.3">
      <c r="A15" s="63"/>
      <c r="B15" s="40">
        <f>+C14+1</f>
        <v>14</v>
      </c>
      <c r="C15" s="2">
        <f>+C14+O15</f>
        <v>14</v>
      </c>
      <c r="D15" s="2" t="s">
        <v>17</v>
      </c>
      <c r="E15" s="10" t="s">
        <v>22</v>
      </c>
      <c r="F15" s="2">
        <v>1709</v>
      </c>
      <c r="G15" s="2">
        <v>2</v>
      </c>
      <c r="H15" s="2"/>
      <c r="I15" s="2"/>
      <c r="J15" s="2">
        <v>36</v>
      </c>
      <c r="K15" s="2"/>
      <c r="L15" s="2"/>
      <c r="M15" s="2"/>
      <c r="N15" s="2">
        <f>SUM(G15:M15)</f>
        <v>38</v>
      </c>
      <c r="O15" s="2">
        <v>1</v>
      </c>
      <c r="P15" s="20">
        <f>+N15*O15</f>
        <v>38</v>
      </c>
    </row>
    <row r="16" spans="1:16" ht="19.899999999999999" customHeight="1" x14ac:dyDescent="0.3">
      <c r="A16" s="63"/>
      <c r="B16" s="41"/>
      <c r="C16" s="38"/>
      <c r="D16" s="73" t="s">
        <v>24</v>
      </c>
      <c r="E16" s="74"/>
      <c r="F16" s="75"/>
      <c r="G16" s="38">
        <f>SUM(G13:G15)</f>
        <v>74</v>
      </c>
      <c r="H16" s="38">
        <f>SUM(H13:H15)</f>
        <v>175</v>
      </c>
      <c r="I16" s="38">
        <f>SUM(I13:I15)</f>
        <v>150</v>
      </c>
      <c r="J16" s="38">
        <f>SUM(J13:J15)</f>
        <v>108</v>
      </c>
      <c r="K16" s="38"/>
      <c r="L16" s="38"/>
      <c r="M16" s="38"/>
      <c r="N16" s="38"/>
      <c r="O16" s="38">
        <f>SUM(O13:O15)</f>
        <v>14</v>
      </c>
      <c r="P16" s="55">
        <f>SUM(P13:P15)</f>
        <v>507</v>
      </c>
    </row>
    <row r="17" spans="1:19" ht="19.899999999999999" customHeight="1" x14ac:dyDescent="0.3">
      <c r="A17" s="63"/>
      <c r="B17" s="40"/>
      <c r="C17" s="2"/>
      <c r="D17" s="2"/>
      <c r="E17" s="10"/>
      <c r="F17" s="2"/>
      <c r="G17" s="2"/>
      <c r="H17" s="2"/>
      <c r="I17" s="2"/>
      <c r="J17" s="2"/>
      <c r="K17" s="2"/>
      <c r="L17" s="2"/>
      <c r="M17" s="2"/>
      <c r="N17" s="2"/>
      <c r="O17" s="2"/>
      <c r="P17" s="20"/>
    </row>
    <row r="18" spans="1:19" ht="19.899999999999999" customHeight="1" x14ac:dyDescent="0.3">
      <c r="A18" s="63"/>
      <c r="B18" s="40">
        <v>1</v>
      </c>
      <c r="C18" s="2">
        <f>+O18</f>
        <v>16</v>
      </c>
      <c r="D18" s="2" t="s">
        <v>17</v>
      </c>
      <c r="E18" s="10" t="s">
        <v>20</v>
      </c>
      <c r="F18" s="2">
        <v>1709</v>
      </c>
      <c r="G18" s="2">
        <f>6*O18</f>
        <v>96</v>
      </c>
      <c r="H18" s="2">
        <f>12*O18</f>
        <v>192</v>
      </c>
      <c r="I18" s="2">
        <f>12*O18</f>
        <v>192</v>
      </c>
      <c r="J18" s="2">
        <f>6*O18</f>
        <v>96</v>
      </c>
      <c r="K18" s="2"/>
      <c r="L18" s="2"/>
      <c r="M18" s="2"/>
      <c r="N18" s="2">
        <v>36</v>
      </c>
      <c r="O18" s="2">
        <v>16</v>
      </c>
      <c r="P18" s="20">
        <f>+N18*O18</f>
        <v>576</v>
      </c>
    </row>
    <row r="19" spans="1:19" ht="19.899999999999999" customHeight="1" x14ac:dyDescent="0.3">
      <c r="A19" s="63"/>
      <c r="B19" s="40">
        <f>+C18+1</f>
        <v>17</v>
      </c>
      <c r="C19" s="2">
        <f>+C18+O19</f>
        <v>17</v>
      </c>
      <c r="D19" s="2" t="s">
        <v>17</v>
      </c>
      <c r="E19" s="10" t="s">
        <v>20</v>
      </c>
      <c r="F19" s="2">
        <v>1709</v>
      </c>
      <c r="G19" s="2">
        <v>14</v>
      </c>
      <c r="H19" s="2">
        <v>22</v>
      </c>
      <c r="I19" s="2"/>
      <c r="J19" s="2"/>
      <c r="K19" s="2"/>
      <c r="L19" s="2"/>
      <c r="M19" s="2"/>
      <c r="N19" s="2">
        <f>SUM(G19:M19)</f>
        <v>36</v>
      </c>
      <c r="O19" s="2">
        <v>1</v>
      </c>
      <c r="P19" s="20">
        <f>+N19*O19</f>
        <v>36</v>
      </c>
    </row>
    <row r="20" spans="1:19" ht="19.899999999999999" customHeight="1" x14ac:dyDescent="0.25">
      <c r="A20" s="63"/>
      <c r="B20" s="42"/>
      <c r="C20" s="17"/>
      <c r="D20" s="73" t="s">
        <v>24</v>
      </c>
      <c r="E20" s="74"/>
      <c r="F20" s="75"/>
      <c r="G20" s="17">
        <f>SUM(G18:G19)</f>
        <v>110</v>
      </c>
      <c r="H20" s="17">
        <f t="shared" ref="H20:P20" si="0">SUM(H18:H19)</f>
        <v>214</v>
      </c>
      <c r="I20" s="17">
        <f t="shared" si="0"/>
        <v>192</v>
      </c>
      <c r="J20" s="17">
        <f t="shared" si="0"/>
        <v>96</v>
      </c>
      <c r="K20" s="17"/>
      <c r="L20" s="17"/>
      <c r="M20" s="17"/>
      <c r="N20" s="17"/>
      <c r="O20" s="17">
        <f t="shared" si="0"/>
        <v>17</v>
      </c>
      <c r="P20" s="56">
        <f t="shared" si="0"/>
        <v>612</v>
      </c>
    </row>
    <row r="21" spans="1:19" ht="19.899999999999999" customHeight="1" thickBot="1" x14ac:dyDescent="0.35">
      <c r="A21" s="64"/>
      <c r="B21" s="40">
        <v>1</v>
      </c>
      <c r="C21" s="2">
        <v>1</v>
      </c>
      <c r="D21" s="2" t="s">
        <v>17</v>
      </c>
      <c r="E21" s="10" t="s">
        <v>21</v>
      </c>
      <c r="F21" s="2">
        <f>+F13</f>
        <v>1709</v>
      </c>
      <c r="G21" s="2">
        <v>17</v>
      </c>
      <c r="H21" s="2">
        <v>13</v>
      </c>
      <c r="I21" s="2">
        <v>3</v>
      </c>
      <c r="J21" s="2">
        <v>12</v>
      </c>
      <c r="K21" s="2"/>
      <c r="L21" s="2"/>
      <c r="M21" s="2"/>
      <c r="N21" s="12">
        <f>SUM(G21:M21)</f>
        <v>45</v>
      </c>
      <c r="O21" s="2">
        <v>1</v>
      </c>
      <c r="P21" s="20">
        <f>+N21*O21</f>
        <v>45</v>
      </c>
    </row>
    <row r="22" spans="1:19" ht="19.899999999999999" customHeight="1" thickBot="1" x14ac:dyDescent="0.35">
      <c r="A22" s="62"/>
      <c r="B22" s="43"/>
      <c r="C22" s="12"/>
      <c r="D22" s="12"/>
      <c r="E22" s="26" t="s">
        <v>28</v>
      </c>
      <c r="F22" s="27"/>
      <c r="G22" s="28">
        <f>SUM(G16,G20,G21)</f>
        <v>201</v>
      </c>
      <c r="H22" s="28">
        <f>SUM(H16,H20,H21)</f>
        <v>402</v>
      </c>
      <c r="I22" s="28">
        <f>SUM(I16,I20,I21)</f>
        <v>345</v>
      </c>
      <c r="J22" s="28">
        <f>SUM(J16,J20,J21)</f>
        <v>216</v>
      </c>
      <c r="K22" s="28">
        <v>0</v>
      </c>
      <c r="L22" s="28">
        <v>0</v>
      </c>
      <c r="M22" s="28">
        <v>0</v>
      </c>
      <c r="N22" s="29"/>
      <c r="O22" s="29">
        <f>SUM(O16:O16,O20,O21)</f>
        <v>32</v>
      </c>
      <c r="P22" s="28">
        <f>SUM(P16,P20,P21,)</f>
        <v>1164</v>
      </c>
      <c r="S22" s="14"/>
    </row>
    <row r="23" spans="1:19" ht="19.899999999999999" customHeight="1" x14ac:dyDescent="0.3">
      <c r="A23" s="63"/>
      <c r="B23" s="40"/>
      <c r="C23" s="2"/>
      <c r="D23" s="2"/>
      <c r="E23" s="2"/>
      <c r="F23" s="11"/>
      <c r="G23" s="13"/>
      <c r="H23" s="13"/>
      <c r="I23" s="13"/>
      <c r="J23" s="13"/>
      <c r="K23" s="13"/>
      <c r="L23" s="13"/>
      <c r="M23" s="13"/>
      <c r="N23" s="18"/>
      <c r="O23" s="13"/>
      <c r="P23" s="13"/>
      <c r="S23" s="14"/>
    </row>
    <row r="24" spans="1:19" ht="19.899999999999999" customHeight="1" x14ac:dyDescent="0.3">
      <c r="A24" s="63"/>
      <c r="B24" s="40">
        <v>1</v>
      </c>
      <c r="C24" s="2">
        <f>+O24</f>
        <v>7</v>
      </c>
      <c r="D24" s="2" t="s">
        <v>19</v>
      </c>
      <c r="E24" s="10" t="s">
        <v>23</v>
      </c>
      <c r="F24" s="2">
        <v>1509</v>
      </c>
      <c r="G24" s="2">
        <f>6*O24</f>
        <v>42</v>
      </c>
      <c r="H24" s="2">
        <f>12*O24</f>
        <v>84</v>
      </c>
      <c r="I24" s="2">
        <f>12*O24</f>
        <v>84</v>
      </c>
      <c r="J24" s="2">
        <f>6*O24</f>
        <v>42</v>
      </c>
      <c r="K24" s="2"/>
      <c r="L24" s="2"/>
      <c r="M24" s="2"/>
      <c r="N24" s="2">
        <v>36</v>
      </c>
      <c r="O24" s="2">
        <v>7</v>
      </c>
      <c r="P24" s="20">
        <f>+N24*O24</f>
        <v>252</v>
      </c>
    </row>
    <row r="25" spans="1:19" ht="19.899999999999999" customHeight="1" x14ac:dyDescent="0.3">
      <c r="A25" s="63"/>
      <c r="B25" s="40">
        <f>+C24+1</f>
        <v>8</v>
      </c>
      <c r="C25" s="2">
        <f>+C24+O25</f>
        <v>8</v>
      </c>
      <c r="D25" s="2" t="s">
        <v>19</v>
      </c>
      <c r="E25" s="10" t="s">
        <v>23</v>
      </c>
      <c r="F25" s="2">
        <v>1509</v>
      </c>
      <c r="G25" s="2">
        <v>12</v>
      </c>
      <c r="H25" s="2"/>
      <c r="I25" s="2">
        <v>20</v>
      </c>
      <c r="J25" s="2"/>
      <c r="K25" s="2"/>
      <c r="L25" s="2"/>
      <c r="M25" s="2"/>
      <c r="N25" s="2">
        <f>SUM(G25:M25)</f>
        <v>32</v>
      </c>
      <c r="O25" s="2">
        <v>1</v>
      </c>
      <c r="P25" s="20">
        <f>+N25*O25</f>
        <v>32</v>
      </c>
    </row>
    <row r="26" spans="1:19" ht="19.899999999999999" customHeight="1" x14ac:dyDescent="0.3">
      <c r="A26" s="63"/>
      <c r="B26" s="41"/>
      <c r="C26" s="38"/>
      <c r="D26" s="73" t="s">
        <v>24</v>
      </c>
      <c r="E26" s="74"/>
      <c r="F26" s="75"/>
      <c r="G26" s="38">
        <f>SUM(G24:G25)</f>
        <v>54</v>
      </c>
      <c r="H26" s="38">
        <f>SUM(H24:H25)</f>
        <v>84</v>
      </c>
      <c r="I26" s="38">
        <f>SUM(I24:I25)</f>
        <v>104</v>
      </c>
      <c r="J26" s="38">
        <f>SUM(J24:J25)</f>
        <v>42</v>
      </c>
      <c r="K26" s="38"/>
      <c r="L26" s="38"/>
      <c r="M26" s="38"/>
      <c r="N26" s="38"/>
      <c r="O26" s="38">
        <f>SUM(O24:O25)</f>
        <v>8</v>
      </c>
      <c r="P26" s="55">
        <f>SUM(P24:P25)</f>
        <v>284</v>
      </c>
    </row>
    <row r="27" spans="1:19" ht="19.899999999999999" customHeight="1" x14ac:dyDescent="0.3">
      <c r="A27" s="63"/>
      <c r="B27" s="40">
        <v>1</v>
      </c>
      <c r="C27" s="2">
        <f>+O27</f>
        <v>17</v>
      </c>
      <c r="D27" s="2" t="s">
        <v>19</v>
      </c>
      <c r="E27" s="10" t="s">
        <v>20</v>
      </c>
      <c r="F27" s="2">
        <v>1509</v>
      </c>
      <c r="G27" s="2">
        <f>6*O27</f>
        <v>102</v>
      </c>
      <c r="H27" s="2">
        <f>12*O27</f>
        <v>204</v>
      </c>
      <c r="I27" s="2">
        <f>12*O27</f>
        <v>204</v>
      </c>
      <c r="J27" s="2">
        <f>6*O27</f>
        <v>102</v>
      </c>
      <c r="K27" s="2"/>
      <c r="L27" s="2"/>
      <c r="M27" s="2"/>
      <c r="N27" s="2">
        <v>36</v>
      </c>
      <c r="O27" s="2">
        <v>17</v>
      </c>
      <c r="P27" s="20">
        <f>+N27*O27</f>
        <v>612</v>
      </c>
    </row>
    <row r="28" spans="1:19" ht="19.899999999999999" customHeight="1" x14ac:dyDescent="0.3">
      <c r="A28" s="63"/>
      <c r="B28" s="40">
        <f>+C27+1</f>
        <v>18</v>
      </c>
      <c r="C28" s="2">
        <f>+C27+O28</f>
        <v>18</v>
      </c>
      <c r="D28" s="2" t="s">
        <v>19</v>
      </c>
      <c r="E28" s="10" t="s">
        <v>20</v>
      </c>
      <c r="F28" s="2">
        <v>1509</v>
      </c>
      <c r="G28" s="2"/>
      <c r="H28" s="2"/>
      <c r="I28" s="2">
        <v>31</v>
      </c>
      <c r="J28" s="2">
        <v>6</v>
      </c>
      <c r="K28" s="2"/>
      <c r="L28" s="2"/>
      <c r="M28" s="2"/>
      <c r="N28" s="2">
        <f>SUM(G28:M28)</f>
        <v>37</v>
      </c>
      <c r="O28" s="2">
        <v>1</v>
      </c>
      <c r="P28" s="20">
        <f>+N28*O28</f>
        <v>37</v>
      </c>
    </row>
    <row r="29" spans="1:19" ht="19.899999999999999" customHeight="1" x14ac:dyDescent="0.3">
      <c r="A29" s="63"/>
      <c r="B29" s="41"/>
      <c r="C29" s="38"/>
      <c r="D29" s="70" t="s">
        <v>24</v>
      </c>
      <c r="E29" s="71"/>
      <c r="F29" s="72"/>
      <c r="G29" s="38">
        <f>SUM(G27:G28)</f>
        <v>102</v>
      </c>
      <c r="H29" s="38">
        <f>SUM(H27:H28)</f>
        <v>204</v>
      </c>
      <c r="I29" s="38">
        <f>SUM(I27:I28)</f>
        <v>235</v>
      </c>
      <c r="J29" s="38">
        <f>SUM(J27:J28)</f>
        <v>108</v>
      </c>
      <c r="K29" s="38"/>
      <c r="L29" s="38"/>
      <c r="M29" s="38"/>
      <c r="N29" s="38"/>
      <c r="O29" s="38">
        <f>SUM(O27:O28)</f>
        <v>18</v>
      </c>
      <c r="P29" s="55">
        <f>SUM(P27:P28)</f>
        <v>649</v>
      </c>
    </row>
    <row r="30" spans="1:19" ht="19.899999999999999" customHeight="1" x14ac:dyDescent="0.3">
      <c r="A30" s="63"/>
      <c r="B30" s="40">
        <f>+C24+1</f>
        <v>8</v>
      </c>
      <c r="C30" s="2">
        <f>+C24+O30</f>
        <v>8</v>
      </c>
      <c r="D30" s="2" t="s">
        <v>19</v>
      </c>
      <c r="E30" s="10" t="s">
        <v>21</v>
      </c>
      <c r="F30" s="2">
        <v>1509</v>
      </c>
      <c r="G30" s="2">
        <v>3</v>
      </c>
      <c r="H30" s="2">
        <v>4</v>
      </c>
      <c r="I30" s="2">
        <v>5</v>
      </c>
      <c r="J30" s="2">
        <v>1</v>
      </c>
      <c r="K30" s="2"/>
      <c r="L30" s="2"/>
      <c r="M30" s="2"/>
      <c r="N30" s="38">
        <f>SUM(G30:M30)</f>
        <v>13</v>
      </c>
      <c r="O30" s="38">
        <v>1</v>
      </c>
      <c r="P30" s="55">
        <f>+N30*O30</f>
        <v>13</v>
      </c>
    </row>
    <row r="31" spans="1:19" ht="19.899999999999999" customHeight="1" thickBot="1" x14ac:dyDescent="0.35">
      <c r="A31" s="64"/>
      <c r="B31" s="40"/>
      <c r="C31" s="2"/>
      <c r="D31" s="2"/>
      <c r="E31" s="10"/>
      <c r="F31" s="2"/>
      <c r="G31" s="2"/>
      <c r="H31" s="2"/>
      <c r="I31" s="2"/>
      <c r="J31" s="2"/>
      <c r="K31" s="2"/>
      <c r="L31" s="2"/>
      <c r="M31" s="2"/>
      <c r="N31" s="12"/>
      <c r="O31" s="2"/>
      <c r="P31" s="20"/>
    </row>
    <row r="32" spans="1:19" ht="19.899999999999999" customHeight="1" thickBot="1" x14ac:dyDescent="0.35">
      <c r="A32" s="62"/>
      <c r="B32" s="40"/>
      <c r="C32" s="2"/>
      <c r="D32" s="2"/>
      <c r="E32" s="26" t="s">
        <v>28</v>
      </c>
      <c r="F32" s="27"/>
      <c r="G32" s="28">
        <f>SUM(G26,G29,G30)</f>
        <v>159</v>
      </c>
      <c r="H32" s="28">
        <f>SUM(H26,H29,H30)</f>
        <v>292</v>
      </c>
      <c r="I32" s="28">
        <f>SUM(I26,I29,I30)</f>
        <v>344</v>
      </c>
      <c r="J32" s="28">
        <f>SUM(J26,J29,J30)</f>
        <v>151</v>
      </c>
      <c r="K32" s="28">
        <v>0</v>
      </c>
      <c r="L32" s="28">
        <v>0</v>
      </c>
      <c r="M32" s="28">
        <v>0</v>
      </c>
      <c r="N32" s="29"/>
      <c r="O32" s="28">
        <f>SUM(O26,O29,O30)</f>
        <v>27</v>
      </c>
      <c r="P32" s="28">
        <f>SUM(P26,P29,P30)</f>
        <v>946</v>
      </c>
      <c r="S32" s="14"/>
    </row>
    <row r="33" spans="1:19" ht="19.899999999999999" customHeight="1" x14ac:dyDescent="0.25">
      <c r="A33" s="6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9" ht="19.899999999999999" customHeight="1" x14ac:dyDescent="0.3">
      <c r="A34" s="63"/>
      <c r="B34" s="40">
        <v>1</v>
      </c>
      <c r="C34" s="2">
        <v>23</v>
      </c>
      <c r="D34" s="2" t="s">
        <v>17</v>
      </c>
      <c r="E34" s="10" t="s">
        <v>26</v>
      </c>
      <c r="F34" s="2">
        <v>1708</v>
      </c>
      <c r="G34" s="2">
        <f>6*O34</f>
        <v>138</v>
      </c>
      <c r="H34" s="2">
        <f>12*O34</f>
        <v>276</v>
      </c>
      <c r="I34" s="2">
        <f>12*O34</f>
        <v>276</v>
      </c>
      <c r="J34" s="2">
        <f>6*O34</f>
        <v>138</v>
      </c>
      <c r="K34" s="2"/>
      <c r="L34" s="2"/>
      <c r="M34" s="2"/>
      <c r="N34" s="2">
        <v>36</v>
      </c>
      <c r="O34" s="2">
        <v>23</v>
      </c>
      <c r="P34" s="20">
        <f>+N34*O34</f>
        <v>828</v>
      </c>
    </row>
    <row r="35" spans="1:19" ht="19.899999999999999" customHeight="1" x14ac:dyDescent="0.3">
      <c r="A35" s="63"/>
      <c r="B35" s="40">
        <f>+C34+1</f>
        <v>24</v>
      </c>
      <c r="C35" s="2">
        <f>+C34+O35</f>
        <v>24</v>
      </c>
      <c r="D35" s="2" t="s">
        <v>17</v>
      </c>
      <c r="E35" s="10" t="s">
        <v>26</v>
      </c>
      <c r="F35" s="2">
        <v>1708</v>
      </c>
      <c r="G35" s="2">
        <v>2</v>
      </c>
      <c r="H35" s="2"/>
      <c r="I35" s="2"/>
      <c r="J35" s="2">
        <v>14</v>
      </c>
      <c r="K35" s="2"/>
      <c r="L35" s="2"/>
      <c r="M35" s="2"/>
      <c r="N35" s="2">
        <f>SUM(G35:J35)</f>
        <v>16</v>
      </c>
      <c r="O35" s="2">
        <v>1</v>
      </c>
      <c r="P35" s="20">
        <f>+N35*O35</f>
        <v>16</v>
      </c>
    </row>
    <row r="36" spans="1:19" ht="19.899999999999999" customHeight="1" x14ac:dyDescent="0.3">
      <c r="A36" s="63"/>
      <c r="B36" s="40">
        <f>+C35+1</f>
        <v>25</v>
      </c>
      <c r="C36" s="2">
        <f>+C35+O36</f>
        <v>25</v>
      </c>
      <c r="D36" s="2" t="s">
        <v>17</v>
      </c>
      <c r="E36" s="10" t="s">
        <v>26</v>
      </c>
      <c r="F36" s="2">
        <v>1708</v>
      </c>
      <c r="G36" s="2"/>
      <c r="H36" s="2">
        <v>13</v>
      </c>
      <c r="I36" s="2">
        <v>12</v>
      </c>
      <c r="J36" s="2"/>
      <c r="K36" s="2"/>
      <c r="L36" s="2"/>
      <c r="M36" s="2"/>
      <c r="N36" s="2">
        <f>SUM(G36:J36)</f>
        <v>25</v>
      </c>
      <c r="O36" s="2">
        <v>1</v>
      </c>
      <c r="P36" s="20">
        <f>+N36*O36</f>
        <v>25</v>
      </c>
    </row>
    <row r="37" spans="1:19" ht="19.899999999999999" customHeight="1" x14ac:dyDescent="0.3">
      <c r="A37" s="63"/>
      <c r="B37" s="60" t="s">
        <v>24</v>
      </c>
      <c r="C37" s="60"/>
      <c r="D37" s="60"/>
      <c r="E37" s="60"/>
      <c r="F37" s="61"/>
      <c r="G37" s="30">
        <f>SUM(G34:G36)</f>
        <v>140</v>
      </c>
      <c r="H37" s="30">
        <f>SUM(H34:H36)</f>
        <v>289</v>
      </c>
      <c r="I37" s="30">
        <f>SUM(I34:I36)</f>
        <v>288</v>
      </c>
      <c r="J37" s="30">
        <f>SUM(J34:J36)</f>
        <v>152</v>
      </c>
      <c r="K37" s="38"/>
      <c r="L37" s="38"/>
      <c r="M37" s="38"/>
      <c r="N37" s="38"/>
      <c r="O37" s="38"/>
      <c r="P37" s="55">
        <f>SUM(G37:O37)</f>
        <v>869</v>
      </c>
    </row>
    <row r="38" spans="1:19" ht="19.899999999999999" customHeight="1" x14ac:dyDescent="0.3">
      <c r="A38" s="63"/>
      <c r="B38" s="40">
        <f>+C36+1</f>
        <v>26</v>
      </c>
      <c r="C38" s="2">
        <f>+C36+O38</f>
        <v>29</v>
      </c>
      <c r="D38" s="2" t="s">
        <v>17</v>
      </c>
      <c r="E38" s="10" t="s">
        <v>27</v>
      </c>
      <c r="F38" s="2">
        <f>+F34</f>
        <v>1708</v>
      </c>
      <c r="G38" s="2">
        <f>6*O38</f>
        <v>24</v>
      </c>
      <c r="H38" s="2">
        <f>12*O38</f>
        <v>48</v>
      </c>
      <c r="I38" s="2">
        <f>12*O38</f>
        <v>48</v>
      </c>
      <c r="J38" s="2">
        <f>6*O38</f>
        <v>24</v>
      </c>
      <c r="K38" s="2"/>
      <c r="L38" s="2"/>
      <c r="M38" s="2"/>
      <c r="N38" s="2">
        <v>36</v>
      </c>
      <c r="O38" s="2">
        <v>4</v>
      </c>
      <c r="P38" s="20">
        <f>+N38*O38</f>
        <v>144</v>
      </c>
    </row>
    <row r="39" spans="1:19" ht="19.899999999999999" customHeight="1" x14ac:dyDescent="0.3">
      <c r="A39" s="63"/>
      <c r="B39" s="40">
        <f>+C38+1</f>
        <v>30</v>
      </c>
      <c r="C39" s="2">
        <f>+C38+O39</f>
        <v>30</v>
      </c>
      <c r="D39" s="2" t="s">
        <v>17</v>
      </c>
      <c r="E39" s="10" t="s">
        <v>27</v>
      </c>
      <c r="F39" s="2">
        <v>1708</v>
      </c>
      <c r="G39" s="2">
        <v>4</v>
      </c>
      <c r="H39" s="2">
        <v>21</v>
      </c>
      <c r="I39" s="2">
        <v>8</v>
      </c>
      <c r="J39" s="2"/>
      <c r="K39" s="2"/>
      <c r="L39" s="2"/>
      <c r="M39" s="2"/>
      <c r="N39" s="2">
        <f>SUM(G39:J39)</f>
        <v>33</v>
      </c>
      <c r="O39" s="2">
        <v>1</v>
      </c>
      <c r="P39" s="20">
        <f>+N39*O39</f>
        <v>33</v>
      </c>
    </row>
    <row r="40" spans="1:19" ht="19.899999999999999" customHeight="1" thickBot="1" x14ac:dyDescent="0.35">
      <c r="A40" s="63"/>
      <c r="B40" s="60" t="s">
        <v>24</v>
      </c>
      <c r="C40" s="60"/>
      <c r="D40" s="60"/>
      <c r="E40" s="60"/>
      <c r="F40" s="61"/>
      <c r="G40" s="30">
        <f>SUM(G38:G39)</f>
        <v>28</v>
      </c>
      <c r="H40" s="30">
        <f>SUM(H38:H39)</f>
        <v>69</v>
      </c>
      <c r="I40" s="30">
        <f>SUM(I38:I39)</f>
        <v>56</v>
      </c>
      <c r="J40" s="30">
        <f>SUM(J38:J39)</f>
        <v>24</v>
      </c>
      <c r="K40" s="38"/>
      <c r="L40" s="38"/>
      <c r="M40" s="38"/>
      <c r="N40" s="38"/>
      <c r="O40" s="38"/>
      <c r="P40" s="55">
        <f>SUM(G40:O40)</f>
        <v>177</v>
      </c>
    </row>
    <row r="41" spans="1:19" ht="36.75" customHeight="1" thickBot="1" x14ac:dyDescent="0.35">
      <c r="A41" s="64"/>
      <c r="B41" s="37"/>
      <c r="C41" s="37"/>
      <c r="D41" s="37"/>
      <c r="E41" s="26" t="s">
        <v>28</v>
      </c>
      <c r="F41" s="27"/>
      <c r="G41" s="32">
        <f>SUM(G37,G40)</f>
        <v>168</v>
      </c>
      <c r="H41" s="31">
        <f>SUM(H37,H40)</f>
        <v>358</v>
      </c>
      <c r="I41" s="31">
        <f>SUM(I37,I40)</f>
        <v>344</v>
      </c>
      <c r="J41" s="31">
        <f>SUM(J37,J40)</f>
        <v>176</v>
      </c>
      <c r="K41" s="31">
        <v>0</v>
      </c>
      <c r="L41" s="31">
        <v>0</v>
      </c>
      <c r="M41" s="31">
        <v>0</v>
      </c>
      <c r="N41" s="31"/>
      <c r="O41" s="31">
        <f>SUM(O34:O40)</f>
        <v>30</v>
      </c>
      <c r="P41" s="57">
        <f>SUM(P37,P40)</f>
        <v>1046</v>
      </c>
      <c r="S41" s="14"/>
    </row>
    <row r="42" spans="1:19" ht="19.899999999999999" customHeight="1" x14ac:dyDescent="0.3">
      <c r="A42" s="62"/>
      <c r="B42" s="40"/>
      <c r="C42" s="2"/>
      <c r="D42" s="2"/>
      <c r="E42" s="2"/>
      <c r="F42" s="3"/>
      <c r="G42" s="3"/>
      <c r="H42" s="3"/>
      <c r="I42" s="3"/>
      <c r="J42" s="3"/>
      <c r="K42" s="3"/>
      <c r="L42" s="3"/>
      <c r="M42" s="3"/>
      <c r="N42" s="3"/>
      <c r="O42" s="3"/>
      <c r="P42" s="11"/>
    </row>
    <row r="43" spans="1:19" ht="19.899999999999999" customHeight="1" x14ac:dyDescent="0.3">
      <c r="A43" s="63"/>
      <c r="B43" s="40">
        <v>1</v>
      </c>
      <c r="C43" s="2">
        <f>+O43</f>
        <v>16</v>
      </c>
      <c r="D43" s="2" t="s">
        <v>29</v>
      </c>
      <c r="E43" s="10" t="s">
        <v>30</v>
      </c>
      <c r="F43" s="2">
        <v>1304</v>
      </c>
      <c r="G43" s="2">
        <f>6*O43</f>
        <v>96</v>
      </c>
      <c r="H43" s="2">
        <f>12*O43</f>
        <v>192</v>
      </c>
      <c r="I43" s="2">
        <f>12*O43</f>
        <v>192</v>
      </c>
      <c r="J43" s="2">
        <f>6*O43</f>
        <v>96</v>
      </c>
      <c r="K43" s="2"/>
      <c r="L43" s="2"/>
      <c r="M43" s="2"/>
      <c r="N43" s="2">
        <v>36</v>
      </c>
      <c r="O43" s="2">
        <v>16</v>
      </c>
      <c r="P43" s="20">
        <f>+N43*O43</f>
        <v>576</v>
      </c>
    </row>
    <row r="44" spans="1:19" ht="19.899999999999999" customHeight="1" x14ac:dyDescent="0.3">
      <c r="A44" s="63"/>
      <c r="B44" s="40">
        <f>+C43+1</f>
        <v>17</v>
      </c>
      <c r="C44" s="2">
        <f>+C43+O44</f>
        <v>17</v>
      </c>
      <c r="D44" s="2" t="s">
        <v>29</v>
      </c>
      <c r="E44" s="10" t="s">
        <v>30</v>
      </c>
      <c r="F44" s="2">
        <v>1304</v>
      </c>
      <c r="G44" s="2"/>
      <c r="H44" s="2">
        <v>3</v>
      </c>
      <c r="I44" s="2">
        <v>13</v>
      </c>
      <c r="J44" s="2">
        <v>10</v>
      </c>
      <c r="K44" s="2"/>
      <c r="L44" s="2"/>
      <c r="M44" s="2"/>
      <c r="N44" s="2">
        <f>SUM(G44:J44)</f>
        <v>26</v>
      </c>
      <c r="O44" s="2">
        <v>1</v>
      </c>
      <c r="P44" s="20">
        <f>+N44*O44</f>
        <v>26</v>
      </c>
    </row>
    <row r="45" spans="1:19" ht="19.899999999999999" customHeight="1" x14ac:dyDescent="0.3">
      <c r="A45" s="63"/>
      <c r="B45" s="60" t="s">
        <v>24</v>
      </c>
      <c r="C45" s="60"/>
      <c r="D45" s="60"/>
      <c r="E45" s="60"/>
      <c r="F45" s="61"/>
      <c r="G45" s="30">
        <f>SUM(G42:G44)</f>
        <v>96</v>
      </c>
      <c r="H45" s="30">
        <f>SUM(H42:H44)</f>
        <v>195</v>
      </c>
      <c r="I45" s="30">
        <f>SUM(I42:I44)</f>
        <v>205</v>
      </c>
      <c r="J45" s="30">
        <f>SUM(J42:J44)</f>
        <v>106</v>
      </c>
      <c r="K45" s="38"/>
      <c r="L45" s="38"/>
      <c r="M45" s="38"/>
      <c r="N45" s="38"/>
      <c r="O45" s="38"/>
      <c r="P45" s="55">
        <f>SUM(G45:O45)</f>
        <v>602</v>
      </c>
    </row>
    <row r="46" spans="1:19" ht="19.899999999999999" customHeight="1" x14ac:dyDescent="0.3">
      <c r="A46" s="63"/>
      <c r="B46" s="40">
        <f>+C44+1</f>
        <v>18</v>
      </c>
      <c r="C46" s="2">
        <f>+C44+O46</f>
        <v>41</v>
      </c>
      <c r="D46" s="2" t="s">
        <v>29</v>
      </c>
      <c r="E46" s="10" t="s">
        <v>30</v>
      </c>
      <c r="F46" s="2" t="s">
        <v>31</v>
      </c>
      <c r="G46" s="2"/>
      <c r="H46" s="2"/>
      <c r="I46" s="2"/>
      <c r="J46" s="2"/>
      <c r="K46" s="2">
        <f>+O46*8</f>
        <v>192</v>
      </c>
      <c r="L46" s="2">
        <f>+O46*8</f>
        <v>192</v>
      </c>
      <c r="M46" s="2">
        <f>+O46*8</f>
        <v>192</v>
      </c>
      <c r="N46" s="2">
        <v>24</v>
      </c>
      <c r="O46" s="2">
        <v>24</v>
      </c>
      <c r="P46" s="20">
        <f>+N46*O46</f>
        <v>576</v>
      </c>
    </row>
    <row r="47" spans="1:19" ht="19.899999999999999" customHeight="1" x14ac:dyDescent="0.3">
      <c r="A47" s="63"/>
      <c r="B47" s="40">
        <f>+C46+1</f>
        <v>42</v>
      </c>
      <c r="C47" s="2">
        <f>+C46+O47</f>
        <v>42</v>
      </c>
      <c r="D47" s="2" t="s">
        <v>29</v>
      </c>
      <c r="E47" s="10" t="s">
        <v>30</v>
      </c>
      <c r="F47" s="2" t="s">
        <v>31</v>
      </c>
      <c r="G47" s="2"/>
      <c r="H47" s="2"/>
      <c r="I47" s="2"/>
      <c r="J47" s="2"/>
      <c r="K47" s="2">
        <v>10</v>
      </c>
      <c r="L47" s="2">
        <v>12</v>
      </c>
      <c r="M47" s="2"/>
      <c r="N47" s="2">
        <f>SUM(K47:M47)</f>
        <v>22</v>
      </c>
      <c r="O47" s="2">
        <v>1</v>
      </c>
      <c r="P47" s="20">
        <f>+N47*O47</f>
        <v>22</v>
      </c>
    </row>
    <row r="48" spans="1:19" ht="19.899999999999999" customHeight="1" x14ac:dyDescent="0.3">
      <c r="A48" s="63"/>
      <c r="B48" s="40">
        <f>+C47+1</f>
        <v>43</v>
      </c>
      <c r="C48" s="2">
        <f>+C47+O48</f>
        <v>43</v>
      </c>
      <c r="D48" s="2" t="s">
        <v>29</v>
      </c>
      <c r="E48" s="10" t="s">
        <v>30</v>
      </c>
      <c r="F48" s="2" t="s">
        <v>31</v>
      </c>
      <c r="G48" s="2"/>
      <c r="H48" s="2"/>
      <c r="I48" s="2"/>
      <c r="J48" s="2"/>
      <c r="K48" s="2"/>
      <c r="L48" s="2">
        <v>24</v>
      </c>
      <c r="M48" s="2"/>
      <c r="N48" s="2">
        <f>SUM(K48:M48)</f>
        <v>24</v>
      </c>
      <c r="O48" s="2">
        <v>1</v>
      </c>
      <c r="P48" s="20">
        <f>+N48*O48</f>
        <v>24</v>
      </c>
    </row>
    <row r="49" spans="1:16" ht="19.899999999999999" customHeight="1" x14ac:dyDescent="0.3">
      <c r="A49" s="63"/>
      <c r="B49" s="60" t="s">
        <v>24</v>
      </c>
      <c r="C49" s="60"/>
      <c r="D49" s="60"/>
      <c r="E49" s="60"/>
      <c r="F49" s="61"/>
      <c r="G49" s="38"/>
      <c r="H49" s="38"/>
      <c r="I49" s="38"/>
      <c r="J49" s="38"/>
      <c r="K49" s="30">
        <f>SUM(K46:K48)</f>
        <v>202</v>
      </c>
      <c r="L49" s="30">
        <f>SUM(L46:L48)</f>
        <v>228</v>
      </c>
      <c r="M49" s="30">
        <f>SUM(M46:M48)</f>
        <v>192</v>
      </c>
      <c r="N49" s="38"/>
      <c r="O49" s="38"/>
      <c r="P49" s="55">
        <f>SUM(K49:O49)</f>
        <v>622</v>
      </c>
    </row>
    <row r="50" spans="1:16" ht="19.899999999999999" customHeight="1" thickBot="1" x14ac:dyDescent="0.35">
      <c r="A50" s="63"/>
      <c r="B50" s="40">
        <f>+C48+1</f>
        <v>44</v>
      </c>
      <c r="C50" s="2">
        <f>+C48+O50</f>
        <v>68</v>
      </c>
      <c r="D50" s="2" t="s">
        <v>29</v>
      </c>
      <c r="E50" s="19" t="s">
        <v>32</v>
      </c>
      <c r="F50" s="12" t="s">
        <v>31</v>
      </c>
      <c r="G50" s="12"/>
      <c r="H50" s="12"/>
      <c r="I50" s="12"/>
      <c r="J50" s="12"/>
      <c r="K50" s="12">
        <f>+O50*8</f>
        <v>200</v>
      </c>
      <c r="L50" s="12">
        <f>+O50*8</f>
        <v>200</v>
      </c>
      <c r="M50" s="12">
        <f>+O50*8</f>
        <v>200</v>
      </c>
      <c r="N50" s="12">
        <v>24</v>
      </c>
      <c r="O50" s="12">
        <v>25</v>
      </c>
      <c r="P50" s="58">
        <f>+N50*O50</f>
        <v>600</v>
      </c>
    </row>
    <row r="51" spans="1:16" ht="19.899999999999999" customHeight="1" thickBot="1" x14ac:dyDescent="0.35">
      <c r="A51" s="64"/>
      <c r="B51" s="40"/>
      <c r="C51" s="2"/>
      <c r="D51" s="20"/>
      <c r="E51" s="21" t="s">
        <v>28</v>
      </c>
      <c r="F51" s="22"/>
      <c r="G51" s="31">
        <f>SUM(G45)</f>
        <v>96</v>
      </c>
      <c r="H51" s="31">
        <v>195</v>
      </c>
      <c r="I51" s="31">
        <v>205</v>
      </c>
      <c r="J51" s="31">
        <v>106</v>
      </c>
      <c r="K51" s="31">
        <f>SUM(K49:K50)</f>
        <v>402</v>
      </c>
      <c r="L51" s="31">
        <f>SUM(L49:L50)</f>
        <v>428</v>
      </c>
      <c r="M51" s="31">
        <f>SUM(M49:M50)</f>
        <v>392</v>
      </c>
      <c r="N51" s="31"/>
      <c r="O51" s="31">
        <f>SUM(O43:O50)</f>
        <v>68</v>
      </c>
      <c r="P51" s="57">
        <f>SUM(P45,P49,P50)</f>
        <v>1824</v>
      </c>
    </row>
    <row r="52" spans="1:16" ht="19.899999999999999" customHeight="1" x14ac:dyDescent="0.25">
      <c r="A52" s="62"/>
      <c r="B52" s="44"/>
      <c r="C52" s="23"/>
      <c r="D52" s="23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59"/>
    </row>
    <row r="53" spans="1:16" ht="19.899999999999999" customHeight="1" x14ac:dyDescent="0.3">
      <c r="A53" s="63"/>
      <c r="B53" s="40">
        <v>1</v>
      </c>
      <c r="C53" s="2">
        <v>23</v>
      </c>
      <c r="D53" s="2" t="s">
        <v>29</v>
      </c>
      <c r="E53" s="10" t="s">
        <v>26</v>
      </c>
      <c r="F53" s="2">
        <v>1508</v>
      </c>
      <c r="G53" s="2">
        <f>6*O53</f>
        <v>138</v>
      </c>
      <c r="H53" s="2">
        <f>12*O53</f>
        <v>276</v>
      </c>
      <c r="I53" s="2">
        <f>12*O53</f>
        <v>276</v>
      </c>
      <c r="J53" s="2">
        <f>6*O53</f>
        <v>138</v>
      </c>
      <c r="K53" s="2"/>
      <c r="L53" s="2"/>
      <c r="M53" s="2"/>
      <c r="N53" s="2">
        <v>36</v>
      </c>
      <c r="O53" s="2">
        <v>23</v>
      </c>
      <c r="P53" s="20">
        <f t="shared" ref="P53:P58" si="1">+N53*O53</f>
        <v>828</v>
      </c>
    </row>
    <row r="54" spans="1:16" ht="19.899999999999999" customHeight="1" x14ac:dyDescent="0.3">
      <c r="A54" s="63"/>
      <c r="B54" s="40">
        <f>+C53+1</f>
        <v>24</v>
      </c>
      <c r="C54" s="2">
        <f>+C53+O54</f>
        <v>24</v>
      </c>
      <c r="D54" s="2" t="s">
        <v>29</v>
      </c>
      <c r="E54" s="10" t="s">
        <v>26</v>
      </c>
      <c r="F54" s="2">
        <v>1508</v>
      </c>
      <c r="G54" s="2">
        <v>7</v>
      </c>
      <c r="H54" s="2">
        <v>20</v>
      </c>
      <c r="I54" s="2"/>
      <c r="J54" s="2"/>
      <c r="K54" s="2"/>
      <c r="L54" s="2"/>
      <c r="M54" s="2"/>
      <c r="N54" s="2">
        <f>SUM(G54:J54)</f>
        <v>27</v>
      </c>
      <c r="O54" s="2">
        <v>1</v>
      </c>
      <c r="P54" s="20">
        <f t="shared" si="1"/>
        <v>27</v>
      </c>
    </row>
    <row r="55" spans="1:16" ht="19.899999999999999" customHeight="1" x14ac:dyDescent="0.3">
      <c r="A55" s="63"/>
      <c r="B55" s="40">
        <f>+C54+1</f>
        <v>25</v>
      </c>
      <c r="C55" s="2">
        <f>+C54+O55</f>
        <v>25</v>
      </c>
      <c r="D55" s="2" t="s">
        <v>29</v>
      </c>
      <c r="E55" s="10" t="s">
        <v>26</v>
      </c>
      <c r="F55" s="2">
        <v>1508</v>
      </c>
      <c r="G55" s="2"/>
      <c r="H55" s="2">
        <v>17</v>
      </c>
      <c r="I55" s="2">
        <v>2</v>
      </c>
      <c r="J55" s="2"/>
      <c r="K55" s="2"/>
      <c r="L55" s="2"/>
      <c r="M55" s="2"/>
      <c r="N55" s="2">
        <f>SUM(G55:J55)</f>
        <v>19</v>
      </c>
      <c r="O55" s="2">
        <v>1</v>
      </c>
      <c r="P55" s="20">
        <f t="shared" si="1"/>
        <v>19</v>
      </c>
    </row>
    <row r="56" spans="1:16" ht="19.899999999999999" customHeight="1" x14ac:dyDescent="0.3">
      <c r="A56" s="63"/>
      <c r="B56" s="60" t="s">
        <v>24</v>
      </c>
      <c r="C56" s="60"/>
      <c r="D56" s="60"/>
      <c r="E56" s="60"/>
      <c r="F56" s="61"/>
      <c r="G56" s="30">
        <f>SUM(G53:G55)</f>
        <v>145</v>
      </c>
      <c r="H56" s="30">
        <f>SUM(H53:H55)</f>
        <v>313</v>
      </c>
      <c r="I56" s="30">
        <f>SUM(I53:I55)</f>
        <v>278</v>
      </c>
      <c r="J56" s="30">
        <f>SUM(J53:J55)</f>
        <v>138</v>
      </c>
      <c r="K56" s="38"/>
      <c r="L56" s="38"/>
      <c r="M56" s="38"/>
      <c r="N56" s="38"/>
      <c r="O56" s="38"/>
      <c r="P56" s="55">
        <f>SUM(G56:O56)</f>
        <v>874</v>
      </c>
    </row>
    <row r="57" spans="1:16" ht="19.899999999999999" customHeight="1" x14ac:dyDescent="0.3">
      <c r="A57" s="63"/>
      <c r="B57" s="40">
        <f>+C55+1</f>
        <v>26</v>
      </c>
      <c r="C57" s="2">
        <f>+C55+O57</f>
        <v>26</v>
      </c>
      <c r="D57" s="2" t="s">
        <v>29</v>
      </c>
      <c r="E57" s="10" t="s">
        <v>27</v>
      </c>
      <c r="F57" s="2">
        <f>+F53</f>
        <v>1508</v>
      </c>
      <c r="G57" s="2">
        <v>32</v>
      </c>
      <c r="H57" s="2">
        <v>1</v>
      </c>
      <c r="I57" s="2"/>
      <c r="J57" s="2">
        <v>3</v>
      </c>
      <c r="K57" s="2"/>
      <c r="L57" s="2"/>
      <c r="M57" s="2"/>
      <c r="N57" s="2">
        <f>SUM(G57:J57)</f>
        <v>36</v>
      </c>
      <c r="O57" s="2">
        <v>1</v>
      </c>
      <c r="P57" s="20">
        <f t="shared" si="1"/>
        <v>36</v>
      </c>
    </row>
    <row r="58" spans="1:16" ht="19.899999999999999" customHeight="1" x14ac:dyDescent="0.3">
      <c r="A58" s="63"/>
      <c r="B58" s="40">
        <f>+C57+1</f>
        <v>27</v>
      </c>
      <c r="C58" s="2">
        <f>+C57+O58</f>
        <v>27</v>
      </c>
      <c r="D58" s="2" t="s">
        <v>29</v>
      </c>
      <c r="E58" s="10" t="s">
        <v>27</v>
      </c>
      <c r="F58" s="2">
        <f>+F54</f>
        <v>1508</v>
      </c>
      <c r="G58" s="2">
        <v>13</v>
      </c>
      <c r="H58" s="2"/>
      <c r="I58" s="2">
        <v>13</v>
      </c>
      <c r="J58" s="2"/>
      <c r="K58" s="2"/>
      <c r="L58" s="2"/>
      <c r="M58" s="2"/>
      <c r="N58" s="2">
        <f>SUM(G58:J58)</f>
        <v>26</v>
      </c>
      <c r="O58" s="2">
        <v>1</v>
      </c>
      <c r="P58" s="20">
        <f t="shared" si="1"/>
        <v>26</v>
      </c>
    </row>
    <row r="59" spans="1:16" ht="19.899999999999999" customHeight="1" x14ac:dyDescent="0.3">
      <c r="A59" s="63"/>
      <c r="B59" s="60" t="s">
        <v>24</v>
      </c>
      <c r="C59" s="60"/>
      <c r="D59" s="60"/>
      <c r="E59" s="60"/>
      <c r="F59" s="61"/>
      <c r="G59" s="30">
        <f>SUM(G57:G58)</f>
        <v>45</v>
      </c>
      <c r="H59" s="30">
        <f>SUM(H57:H58)</f>
        <v>1</v>
      </c>
      <c r="I59" s="30">
        <f>SUM(I57:I58)</f>
        <v>13</v>
      </c>
      <c r="J59" s="30">
        <f>SUM(J57:J58)</f>
        <v>3</v>
      </c>
      <c r="K59" s="38"/>
      <c r="L59" s="38"/>
      <c r="M59" s="38"/>
      <c r="N59" s="38"/>
      <c r="O59" s="38"/>
      <c r="P59" s="55">
        <f>SUM(G59:O59)</f>
        <v>62</v>
      </c>
    </row>
    <row r="60" spans="1:16" ht="19.899999999999999" customHeight="1" thickBot="1" x14ac:dyDescent="0.35">
      <c r="A60" s="63"/>
      <c r="B60" s="65"/>
      <c r="C60" s="65"/>
      <c r="D60" s="65"/>
      <c r="E60" s="65"/>
      <c r="F60" s="66"/>
      <c r="G60" s="12"/>
      <c r="H60" s="12"/>
      <c r="I60" s="12"/>
      <c r="J60" s="12"/>
      <c r="K60" s="25"/>
      <c r="L60" s="25"/>
      <c r="M60" s="25"/>
      <c r="N60" s="12"/>
      <c r="O60" s="12"/>
      <c r="P60" s="58"/>
    </row>
    <row r="61" spans="1:16" ht="19.899999999999999" customHeight="1" thickBot="1" x14ac:dyDescent="0.35">
      <c r="A61" s="64"/>
      <c r="B61" s="1"/>
      <c r="C61" s="1"/>
      <c r="D61" s="1"/>
      <c r="E61" s="26" t="s">
        <v>28</v>
      </c>
      <c r="F61" s="27"/>
      <c r="G61" s="29">
        <f>SUM(G56,G59)</f>
        <v>190</v>
      </c>
      <c r="H61" s="29">
        <f>SUM(H56,H59)</f>
        <v>314</v>
      </c>
      <c r="I61" s="29">
        <f>SUM(I56,I59)</f>
        <v>291</v>
      </c>
      <c r="J61" s="29">
        <f>SUM(J56,J59)</f>
        <v>141</v>
      </c>
      <c r="K61" s="29">
        <v>0</v>
      </c>
      <c r="L61" s="29">
        <v>0</v>
      </c>
      <c r="M61" s="29">
        <v>0</v>
      </c>
      <c r="N61" s="33"/>
      <c r="O61" s="29">
        <f>SUM(O53:O59)</f>
        <v>27</v>
      </c>
      <c r="P61" s="28">
        <f>SUM(P56,P59,P60)</f>
        <v>936</v>
      </c>
    </row>
    <row r="62" spans="1:16" ht="19.899999999999999" customHeight="1" thickBot="1" x14ac:dyDescent="0.3">
      <c r="A62" s="4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9.899999999999999" customHeight="1" thickBot="1" x14ac:dyDescent="0.35">
      <c r="A63" s="46"/>
      <c r="B63" s="47"/>
      <c r="C63" s="47"/>
      <c r="D63" s="47"/>
      <c r="E63" s="34" t="s">
        <v>33</v>
      </c>
      <c r="F63" s="35"/>
      <c r="G63" s="28">
        <f t="shared" ref="G63:M63" si="2">SUM(G22,G32,G41,G51,G61)</f>
        <v>814</v>
      </c>
      <c r="H63" s="28">
        <f t="shared" si="2"/>
        <v>1561</v>
      </c>
      <c r="I63" s="28">
        <f t="shared" si="2"/>
        <v>1529</v>
      </c>
      <c r="J63" s="28">
        <f t="shared" si="2"/>
        <v>790</v>
      </c>
      <c r="K63" s="28">
        <f t="shared" si="2"/>
        <v>402</v>
      </c>
      <c r="L63" s="28">
        <f t="shared" si="2"/>
        <v>428</v>
      </c>
      <c r="M63" s="29">
        <f t="shared" si="2"/>
        <v>392</v>
      </c>
      <c r="N63" s="36"/>
      <c r="O63" s="28">
        <f>SUM(O22,O32,O41,O51,O61)</f>
        <v>184</v>
      </c>
      <c r="P63" s="28">
        <f>SUM(P22,P32,P41,P51,P61)</f>
        <v>5916</v>
      </c>
    </row>
  </sheetData>
  <mergeCells count="19">
    <mergeCell ref="A6:P6"/>
    <mergeCell ref="D29:F29"/>
    <mergeCell ref="D16:F16"/>
    <mergeCell ref="D20:F20"/>
    <mergeCell ref="D26:F26"/>
    <mergeCell ref="B11:C11"/>
    <mergeCell ref="O8:P8"/>
    <mergeCell ref="B56:F56"/>
    <mergeCell ref="A52:A61"/>
    <mergeCell ref="A12:A21"/>
    <mergeCell ref="A22:A31"/>
    <mergeCell ref="A32:A41"/>
    <mergeCell ref="A42:A51"/>
    <mergeCell ref="B59:F59"/>
    <mergeCell ref="B60:F60"/>
    <mergeCell ref="B40:F40"/>
    <mergeCell ref="B45:F45"/>
    <mergeCell ref="B49:F49"/>
    <mergeCell ref="B37:F37"/>
  </mergeCells>
  <phoneticPr fontId="0" type="noConversion"/>
  <pageMargins left="0.17" right="0.16" top="0.2" bottom="0.23" header="0.17" footer="0.16"/>
  <pageSetup paperSize="9" scale="72" orientation="landscape" r:id="rId1"/>
  <rowBreaks count="1" manualBreakCount="1">
    <brk id="32" max="15" man="1"/>
  </rowBreaks>
  <ignoredErrors>
    <ignoredError sqref="N14:N15 N19 N25 N30 N28:N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Packing List</vt:lpstr>
      <vt:lpstr>'Packing List'!Print_Area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2019-10-18T09:21:19Z</dcterms:modified>
</cp:coreProperties>
</file>